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56\1 výzva\"/>
    </mc:Choice>
  </mc:AlternateContent>
  <xr:revisionPtr revIDLastSave="0" documentId="13_ncr:1_{1E960037-B770-4007-A00D-A07DEE14005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onery" sheetId="1" r:id="rId1"/>
  </sheets>
  <definedNames>
    <definedName name="_xlnm.Print_Area" localSheetId="0">Tonery!$B$1:$V$12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S8" i="1"/>
  <c r="T8" i="1"/>
  <c r="S9" i="1"/>
  <c r="T9" i="1"/>
  <c r="T7" i="1"/>
  <c r="P7" i="1"/>
  <c r="S7" i="1" l="1"/>
  <c r="R12" i="1" s="1"/>
  <c r="Q12" i="1"/>
</calcChain>
</file>

<file path=xl/sharedStrings.xml><?xml version="1.0" encoding="utf-8"?>
<sst xmlns="http://schemas.openxmlformats.org/spreadsheetml/2006/main" count="55" uniqueCount="48">
  <si>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</si>
  <si>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</si>
  <si>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</si>
  <si>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</si>
  <si>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</si>
  <si>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</si>
  <si>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</si>
  <si>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</si>
  <si>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</si>
  <si>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</si>
  <si>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</si>
  <si>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</si>
  <si>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</si>
  <si>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</si>
  <si>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</si>
  <si>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30125000-1 - Části a příslušenství fotokopírovacích strojů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</si>
  <si>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</si>
  <si>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</si>
  <si>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</si>
  <si>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</si>
  <si>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</si>
  <si>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</si>
  <si>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</si>
  <si>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</si>
  <si>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</si>
  <si>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</si>
  <si>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</si>
  <si>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</si>
  <si>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</si>
  <si>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</si>
  <si>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21 dní</t>
  </si>
  <si>
    <t>Příloha č. 2 Kupní smlouvy - technická specifikace
Tonery (II.) 056 - 2024 (kompatibilní)</t>
  </si>
  <si>
    <t>sada</t>
  </si>
  <si>
    <t>ks</t>
  </si>
  <si>
    <t>Cheb - podpora činnosti
109/17/2024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</si>
  <si>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</si>
  <si>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</si>
  <si>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DFEK - Ing. Stanislav Pimek, 
Tel.: 37763 3515</t>
  </si>
  <si>
    <r>
      <t xml:space="preserve">Hradební 22, 
</t>
    </r>
    <r>
      <rPr>
        <b/>
        <sz val="11"/>
        <color theme="1"/>
        <rFont val="Calibri"/>
        <family val="2"/>
        <charset val="238"/>
        <scheme val="minor"/>
      </rPr>
      <t>350 02 Cheb,</t>
    </r>
    <r>
      <rPr>
        <sz val="11"/>
        <color theme="1"/>
        <rFont val="Calibri"/>
        <family val="2"/>
        <charset val="238"/>
        <scheme val="minor"/>
      </rPr>
      <t xml:space="preserve">
Fakulta ekonomická - Děkanát,
místnost CD 202</t>
    </r>
  </si>
  <si>
    <t>KMT - PhDr. Pavel Masopust, Ph.D., 
Tel.: 605 024 521,
37763 6310</t>
  </si>
  <si>
    <t xml:space="preserve"> Klatovská 51,
301 00 Plzeň, 
Fakulta pedagogická - Katedra matematiky, fyziky a technické výchovy,
místnost KL 411a</t>
  </si>
  <si>
    <r>
      <t xml:space="preserve">Toner pro OKI B431dn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</si>
  <si>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Originální, nebo kompatibilní sada tonerů BK/C/M/Y splňující podmínky certifikátu STMC. 
Minimální výtěžnost při 5% pokrytí černý toner 2 200 stran + barevný toner 3x 1 500 stran. </t>
  </si>
  <si>
    <t xml:space="preserve">Originální, nebo kompatibilní toner splňující podmínky certifikátu STMC. 
Minimální výtěžnost při 5% pokrytí 10 000 stran. </t>
  </si>
  <si>
    <t>Originální, nebo kompatibilní fotoválec splňující podmínky certifikátu STMC. 
Minimální výtěžnost při 5% pokrytí 30 000 stran.</t>
  </si>
  <si>
    <r>
      <rPr>
        <b/>
        <sz val="11"/>
        <color theme="1"/>
        <rFont val="Calibri"/>
        <family val="2"/>
        <charset val="238"/>
        <scheme val="minor"/>
      </rPr>
      <t xml:space="preserve">Sada </t>
    </r>
    <r>
      <rPr>
        <sz val="11"/>
        <color theme="1"/>
        <rFont val="Calibri"/>
        <family val="2"/>
        <charset val="238"/>
        <scheme val="minor"/>
      </rPr>
      <t>tonerů pro OKI C321dn</t>
    </r>
  </si>
  <si>
    <t>NE</t>
  </si>
  <si>
    <t>Fotoválec k tiskárně Brother MFC-L8690CDW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</si>
</sst>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03">
    <xf numFmtId="0" fontId="0" fillId="0" borderId="0" xfId="0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20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6" fillId="4" borderId="6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0" borderId="7" xfId="0" applyBorder="1" applyProtection="1"/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center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6" xfId="0" applyFont="1" applyFill="1" applyBorder="1" applyAlignment="1" applyProtection="1">
      <alignment horizontal="left" vertical="center" wrapText="1" indent="1"/>
      <protection locked="0"/>
    </xf>
    <xf numFmtId="0" fontId="11" fillId="5" borderId="12" xfId="0" applyFont="1" applyFill="1" applyBorder="1" applyAlignment="1" applyProtection="1">
      <alignment horizontal="lef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9"/>
  <sheetViews>
    <sheetView tabSelected="1" zoomScaleNormal="100" workbookViewId="0">
      <selection activeCell="F3" sqref="F3"/>
    </sheetView>
  </sheetViews>
  <sheetFormatPr defaultRowHeight="14.4" x14ac:dyDescent="0.3"/>
  <cols>
    <col min="1" max="1" width="1.44140625" style="7" bestFit="1" customWidth="1"/>
    <col min="2" max="2" width="5.6640625" style="7" bestFit="1" customWidth="1"/>
    <col min="3" max="3" width="52.44140625" style="5" customWidth="1"/>
    <col min="4" max="4" width="11.33203125" style="94" customWidth="1"/>
    <col min="5" max="5" width="10.109375" style="95" customWidth="1"/>
    <col min="6" max="6" width="90.33203125" style="5" customWidth="1"/>
    <col min="7" max="7" width="29.5546875" style="5" bestFit="1" customWidth="1"/>
    <col min="8" max="8" width="26.6640625" style="5" customWidth="1"/>
    <col min="9" max="9" width="20.5546875" style="5" bestFit="1" customWidth="1"/>
    <col min="10" max="10" width="19" style="5" customWidth="1"/>
    <col min="11" max="11" width="36.5546875" style="7" customWidth="1"/>
    <col min="12" max="12" width="23.5546875" style="7" hidden="1" customWidth="1"/>
    <col min="13" max="13" width="33.5546875" style="7" customWidth="1"/>
    <col min="14" max="14" width="38.44140625" style="7" customWidth="1"/>
    <col min="15" max="15" width="25.6640625" style="5" customWidth="1"/>
    <col min="16" max="16" width="18.5546875" style="5" hidden="1" customWidth="1"/>
    <col min="17" max="17" width="20.6640625" style="7" bestFit="1" customWidth="1"/>
    <col min="18" max="18" width="23.6640625" style="7" customWidth="1"/>
    <col min="19" max="19" width="20.6640625" style="7" bestFit="1" customWidth="1"/>
    <col min="20" max="20" width="19.6640625" style="7" bestFit="1" customWidth="1"/>
    <col min="21" max="21" width="14.44140625" style="7" hidden="1" customWidth="1"/>
    <col min="22" max="22" width="40.44140625" style="8" customWidth="1"/>
    <col min="23" max="16384" width="8.88671875" style="7"/>
  </cols>
  <sheetData>
    <row r="1" spans="2:22" ht="42" customHeight="1" x14ac:dyDescent="0.3">
      <c r="B1" s="1" t="s">
        <v>31</v>
      </c>
      <c r="C1" s="2"/>
      <c r="D1" s="3"/>
      <c r="E1" s="4"/>
      <c r="G1" s="6"/>
    </row>
    <row r="2" spans="2:22" ht="19.2" customHeight="1" x14ac:dyDescent="0.3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9.8" customHeight="1" x14ac:dyDescent="0.3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5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5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5">
      <c r="B6" s="29" t="s">
        <v>3</v>
      </c>
      <c r="C6" s="30" t="s">
        <v>17</v>
      </c>
      <c r="D6" s="30" t="s">
        <v>4</v>
      </c>
      <c r="E6" s="30" t="s">
        <v>18</v>
      </c>
      <c r="F6" s="30" t="s">
        <v>19</v>
      </c>
      <c r="G6" s="31" t="s">
        <v>5</v>
      </c>
      <c r="H6" s="30" t="s">
        <v>16</v>
      </c>
      <c r="I6" s="30" t="s">
        <v>20</v>
      </c>
      <c r="J6" s="30" t="s">
        <v>21</v>
      </c>
      <c r="K6" s="30" t="s">
        <v>36</v>
      </c>
      <c r="L6" s="30" t="s">
        <v>22</v>
      </c>
      <c r="M6" s="32" t="s">
        <v>23</v>
      </c>
      <c r="N6" s="30" t="s">
        <v>24</v>
      </c>
      <c r="O6" s="30" t="s">
        <v>25</v>
      </c>
      <c r="P6" s="30" t="s">
        <v>26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27</v>
      </c>
      <c r="V6" s="30" t="s">
        <v>28</v>
      </c>
    </row>
    <row r="7" spans="2:22" ht="75.75" customHeight="1" thickTop="1" x14ac:dyDescent="0.3">
      <c r="B7" s="34">
        <v>1</v>
      </c>
      <c r="C7" s="35" t="s">
        <v>45</v>
      </c>
      <c r="D7" s="36">
        <v>1</v>
      </c>
      <c r="E7" s="37" t="s">
        <v>32</v>
      </c>
      <c r="F7" s="35" t="s">
        <v>42</v>
      </c>
      <c r="G7" s="97"/>
      <c r="H7" s="38" t="s">
        <v>29</v>
      </c>
      <c r="I7" s="39" t="s">
        <v>35</v>
      </c>
      <c r="J7" s="40" t="s">
        <v>29</v>
      </c>
      <c r="K7" s="41" t="s">
        <v>34</v>
      </c>
      <c r="L7" s="41"/>
      <c r="M7" s="39" t="s">
        <v>37</v>
      </c>
      <c r="N7" s="39" t="s">
        <v>38</v>
      </c>
      <c r="O7" s="42" t="s">
        <v>30</v>
      </c>
      <c r="P7" s="43">
        <f t="shared" ref="P7:P9" si="0">D7*Q7</f>
        <v>1500</v>
      </c>
      <c r="Q7" s="44">
        <v>1500</v>
      </c>
      <c r="R7" s="100"/>
      <c r="S7" s="45">
        <f t="shared" ref="S7" si="1">D7*R7</f>
        <v>0</v>
      </c>
      <c r="T7" s="46" t="str">
        <f t="shared" ref="T7" si="2">IF(ISNUMBER(R7), IF(R7&gt;Q7,"NEVYHOVUJE","VYHOVUJE")," ")</f>
        <v xml:space="preserve"> </v>
      </c>
      <c r="U7" s="41"/>
      <c r="V7" s="41" t="s">
        <v>10</v>
      </c>
    </row>
    <row r="8" spans="2:22" ht="57.75" customHeight="1" thickBot="1" x14ac:dyDescent="0.35">
      <c r="B8" s="47">
        <v>2</v>
      </c>
      <c r="C8" s="48" t="s">
        <v>41</v>
      </c>
      <c r="D8" s="49">
        <v>1</v>
      </c>
      <c r="E8" s="50" t="s">
        <v>33</v>
      </c>
      <c r="F8" s="48" t="s">
        <v>43</v>
      </c>
      <c r="G8" s="98"/>
      <c r="H8" s="51" t="s">
        <v>29</v>
      </c>
      <c r="I8" s="52"/>
      <c r="J8" s="53"/>
      <c r="K8" s="54"/>
      <c r="L8" s="54"/>
      <c r="M8" s="55"/>
      <c r="N8" s="55"/>
      <c r="O8" s="56"/>
      <c r="P8" s="57">
        <f t="shared" si="0"/>
        <v>500</v>
      </c>
      <c r="Q8" s="58">
        <v>500</v>
      </c>
      <c r="R8" s="101"/>
      <c r="S8" s="59">
        <f t="shared" ref="S8:S9" si="3">D8*R8</f>
        <v>0</v>
      </c>
      <c r="T8" s="60" t="str">
        <f t="shared" ref="T8:T9" si="4">IF(ISNUMBER(R8), IF(R8&gt;Q8,"NEVYHOVUJE","VYHOVUJE")," ")</f>
        <v xml:space="preserve"> </v>
      </c>
      <c r="U8" s="54"/>
      <c r="V8" s="54"/>
    </row>
    <row r="9" spans="2:22" ht="93" customHeight="1" thickBot="1" x14ac:dyDescent="0.35">
      <c r="B9" s="61">
        <v>3</v>
      </c>
      <c r="C9" s="62" t="s">
        <v>47</v>
      </c>
      <c r="D9" s="63">
        <v>1</v>
      </c>
      <c r="E9" s="64" t="s">
        <v>33</v>
      </c>
      <c r="F9" s="62" t="s">
        <v>44</v>
      </c>
      <c r="G9" s="99"/>
      <c r="H9" s="65" t="s">
        <v>29</v>
      </c>
      <c r="I9" s="66" t="s">
        <v>35</v>
      </c>
      <c r="J9" s="67" t="s">
        <v>46</v>
      </c>
      <c r="K9" s="64"/>
      <c r="L9" s="64"/>
      <c r="M9" s="66" t="s">
        <v>39</v>
      </c>
      <c r="N9" s="66" t="s">
        <v>40</v>
      </c>
      <c r="O9" s="68" t="s">
        <v>30</v>
      </c>
      <c r="P9" s="69">
        <f t="shared" si="0"/>
        <v>2500</v>
      </c>
      <c r="Q9" s="70">
        <v>2500</v>
      </c>
      <c r="R9" s="102"/>
      <c r="S9" s="71">
        <f t="shared" si="3"/>
        <v>0</v>
      </c>
      <c r="T9" s="72" t="str">
        <f t="shared" si="4"/>
        <v xml:space="preserve"> </v>
      </c>
      <c r="U9" s="64"/>
      <c r="V9" s="64" t="s">
        <v>15</v>
      </c>
    </row>
    <row r="10" spans="2:22" ht="13.5" customHeight="1" thickTop="1" thickBot="1" x14ac:dyDescent="0.35">
      <c r="C10" s="7"/>
      <c r="D10" s="7"/>
      <c r="E10" s="7"/>
      <c r="F10" s="7"/>
      <c r="G10" s="7"/>
      <c r="H10" s="7"/>
      <c r="I10" s="7"/>
      <c r="J10" s="7"/>
      <c r="O10" s="7"/>
      <c r="P10" s="7"/>
      <c r="S10" s="73"/>
    </row>
    <row r="11" spans="2:22" ht="60.75" customHeight="1" thickTop="1" thickBot="1" x14ac:dyDescent="0.35">
      <c r="B11" s="74" t="s">
        <v>11</v>
      </c>
      <c r="C11" s="75"/>
      <c r="D11" s="75"/>
      <c r="E11" s="75"/>
      <c r="F11" s="75"/>
      <c r="G11" s="75"/>
      <c r="H11" s="76"/>
      <c r="I11" s="77"/>
      <c r="J11" s="77"/>
      <c r="K11" s="77"/>
      <c r="L11" s="78"/>
      <c r="M11" s="28"/>
      <c r="N11" s="28"/>
      <c r="O11" s="79"/>
      <c r="P11" s="79"/>
      <c r="Q11" s="80" t="s">
        <v>12</v>
      </c>
      <c r="R11" s="81" t="s">
        <v>13</v>
      </c>
      <c r="S11" s="82"/>
      <c r="T11" s="83"/>
      <c r="U11" s="27"/>
      <c r="V11" s="84"/>
    </row>
    <row r="12" spans="2:22" ht="33" customHeight="1" thickTop="1" thickBot="1" x14ac:dyDescent="0.35">
      <c r="B12" s="85" t="s">
        <v>14</v>
      </c>
      <c r="C12" s="85"/>
      <c r="D12" s="85"/>
      <c r="E12" s="85"/>
      <c r="F12" s="85"/>
      <c r="G12" s="85"/>
      <c r="H12" s="86"/>
      <c r="I12" s="87"/>
      <c r="L12" s="9"/>
      <c r="M12" s="9"/>
      <c r="N12" s="9"/>
      <c r="O12" s="88"/>
      <c r="P12" s="88"/>
      <c r="Q12" s="89">
        <f>SUM(P7:P9)</f>
        <v>4500</v>
      </c>
      <c r="R12" s="90">
        <f>SUM(S7:S9)</f>
        <v>0</v>
      </c>
      <c r="S12" s="91"/>
      <c r="T12" s="92"/>
    </row>
    <row r="13" spans="2:22" ht="14.25" customHeight="1" thickTop="1" x14ac:dyDescent="0.3">
      <c r="B13" s="93"/>
    </row>
    <row r="14" spans="2:22" ht="14.25" customHeight="1" x14ac:dyDescent="0.3">
      <c r="B14" s="96"/>
      <c r="C14" s="93"/>
    </row>
    <row r="15" spans="2:22" ht="14.25" customHeight="1" x14ac:dyDescent="0.3"/>
    <row r="16" spans="2:22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</sheetData>
  <sheetProtection algorithmName="SHA-512" hashValue="YCe2KaPWKigrJahe/n5Wau9WaGjlP9YUyTFiaObRT2nfE8x/gq1KtZL0618UH0tCa79mSIB7tQvs5jl+TZtM2w==" saltValue="w5vxJUap6qIs5GQaeaq51Q==" spinCount="100000" sheet="1" objects="1" scenarios="1"/>
  <mergeCells count="15">
    <mergeCell ref="B12:G12"/>
    <mergeCell ref="R12:T12"/>
    <mergeCell ref="B1:C1"/>
    <mergeCell ref="B11:G11"/>
    <mergeCell ref="R11:T11"/>
    <mergeCell ref="G2:O3"/>
    <mergeCell ref="N7:N8"/>
    <mergeCell ref="M7:M8"/>
    <mergeCell ref="L7:L8"/>
    <mergeCell ref="K7:K8"/>
    <mergeCell ref="J7:J8"/>
    <mergeCell ref="I7:I8"/>
    <mergeCell ref="V7:V8"/>
    <mergeCell ref="U7:U8"/>
    <mergeCell ref="O7:O8"/>
  </mergeCells>
  <phoneticPr fontId="18" type="noConversion"/>
  <conditionalFormatting sqref="B7:B9 D7:D9">
    <cfRule type="containsBlanks" dxfId="11" priority="57">
      <formula>LEN(TRIM(B7))=0</formula>
    </cfRule>
  </conditionalFormatting>
  <conditionalFormatting sqref="B7:B9">
    <cfRule type="cellIs" dxfId="10" priority="52" operator="greaterThanOrEqual">
      <formula>1</formula>
    </cfRule>
  </conditionalFormatting>
  <conditionalFormatting sqref="G7:G9 R7:R9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9">
    <cfRule type="notContainsBlanks" dxfId="6" priority="25">
      <formula>LEN(TRIM(G7))&gt;0</formula>
    </cfRule>
  </conditionalFormatting>
  <conditionalFormatting sqref="H7:H9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9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9" xr:uid="{00000000-0002-0000-0000-000000000000}">
      <formula1>"ks,bal,sada,"</formula1>
    </dataValidation>
    <dataValidation type="list" showInputMessage="1" showErrorMessage="1" sqref="H7:H9 J7 J9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2024-10-09T08:09:35Z</cp:lastPrinted>
  <dcterms:created xsi:type="dcterms:W3CDTF">2014-03-05T12:43:32Z</dcterms:created>
  <dcterms:modified xsi:type="dcterms:W3CDTF">2024-10-09T10:17:32Z</dcterms:modified>
</cp:coreProperties>
</file>